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19320" windowHeight="12015" activeTab="2"/>
  </bookViews>
  <sheets>
    <sheet name="Celkové výsledky" sheetId="2" r:id="rId1"/>
    <sheet name="Výsledky jednotlivých závodů" sheetId="1" r:id="rId2"/>
    <sheet name="Výsledky jednotlivců" sheetId="3" r:id="rId3"/>
  </sheets>
  <definedNames>
    <definedName name="_xlnm._FilterDatabase" localSheetId="0" hidden="1">'Celkové výsledky'!$A$3:$L$13</definedName>
    <definedName name="_xlnm._FilterDatabase" localSheetId="2" hidden="1">'Výsledky jednotlivců'!$L$3:$L$13</definedName>
    <definedName name="_xlnm.Print_Area" localSheetId="1">'Výsledky jednotlivých závodů'!$A$1:$X$15</definedName>
  </definedNames>
  <calcPr calcId="124519"/>
</workbook>
</file>

<file path=xl/calcChain.xml><?xml version="1.0" encoding="utf-8"?>
<calcChain xmlns="http://schemas.openxmlformats.org/spreadsheetml/2006/main">
  <c r="L4" i="3"/>
  <c r="L11"/>
  <c r="L8"/>
  <c r="L14"/>
  <c r="L13"/>
  <c r="L5"/>
  <c r="L17"/>
  <c r="L16"/>
  <c r="L15"/>
  <c r="L10"/>
  <c r="L12"/>
  <c r="L6"/>
  <c r="L9"/>
  <c r="K4"/>
  <c r="K11"/>
  <c r="K8"/>
  <c r="K14"/>
  <c r="K13"/>
  <c r="K5"/>
  <c r="K17"/>
  <c r="K16"/>
  <c r="K15"/>
  <c r="K10"/>
  <c r="K12"/>
  <c r="K6"/>
  <c r="K9"/>
  <c r="L7"/>
  <c r="K7"/>
  <c r="B16" i="2"/>
  <c r="H16"/>
  <c r="C16"/>
  <c r="I6"/>
  <c r="H6"/>
  <c r="G6"/>
  <c r="F6"/>
  <c r="E6"/>
  <c r="D6"/>
  <c r="C6"/>
  <c r="K6" s="1"/>
  <c r="B6"/>
  <c r="J6" s="1"/>
  <c r="I14"/>
  <c r="H14"/>
  <c r="G14"/>
  <c r="F14"/>
  <c r="E14"/>
  <c r="D14"/>
  <c r="C14"/>
  <c r="K14" s="1"/>
  <c r="B14"/>
  <c r="J14" s="1"/>
  <c r="I10"/>
  <c r="H10"/>
  <c r="G10"/>
  <c r="F10"/>
  <c r="E10"/>
  <c r="D10"/>
  <c r="C10"/>
  <c r="K10" s="1"/>
  <c r="B10"/>
  <c r="J10" s="1"/>
  <c r="H8"/>
  <c r="I8"/>
  <c r="H12"/>
  <c r="I12"/>
  <c r="I4"/>
  <c r="H4"/>
  <c r="C8"/>
  <c r="C12"/>
  <c r="C4"/>
  <c r="B8"/>
  <c r="B12"/>
  <c r="B4"/>
  <c r="G16"/>
  <c r="F16"/>
  <c r="G12"/>
  <c r="F12"/>
  <c r="G4"/>
  <c r="F4"/>
  <c r="E16"/>
  <c r="D12"/>
  <c r="E4"/>
  <c r="D4"/>
  <c r="F8"/>
  <c r="J4"/>
  <c r="D8"/>
  <c r="J8"/>
  <c r="K16"/>
  <c r="G8"/>
  <c r="K4"/>
  <c r="E8"/>
  <c r="K8"/>
  <c r="J12"/>
  <c r="E12"/>
  <c r="K12"/>
  <c r="D16"/>
  <c r="J16"/>
  <c r="L8" l="1"/>
  <c r="L4"/>
</calcChain>
</file>

<file path=xl/sharedStrings.xml><?xml version="1.0" encoding="utf-8"?>
<sst xmlns="http://schemas.openxmlformats.org/spreadsheetml/2006/main" count="173" uniqueCount="81">
  <si>
    <t>Kos Matěj</t>
  </si>
  <si>
    <t>Kapitán Aleš</t>
  </si>
  <si>
    <t>Sedláček Jakub</t>
  </si>
  <si>
    <t>Nosek Daniel</t>
  </si>
  <si>
    <t>Eliáš Jakub</t>
  </si>
  <si>
    <t>Pokorný Radek</t>
  </si>
  <si>
    <t>sektor</t>
  </si>
  <si>
    <t>CM</t>
  </si>
  <si>
    <t>pořadí</t>
  </si>
  <si>
    <t>1. ZÁVOD</t>
  </si>
  <si>
    <t>2. ZÁVOD</t>
  </si>
  <si>
    <t>1. kolo</t>
  </si>
  <si>
    <t>Celkem</t>
  </si>
  <si>
    <t>3. ZÁVOD</t>
  </si>
  <si>
    <t>2. kolo</t>
  </si>
  <si>
    <t>4. ZÁVOD</t>
  </si>
  <si>
    <t>BODY</t>
  </si>
  <si>
    <t>CELKEM</t>
  </si>
  <si>
    <t>POŘADÍ</t>
  </si>
  <si>
    <t>NÁZEV TÝMU</t>
  </si>
  <si>
    <t>Název týmu</t>
  </si>
  <si>
    <t>Příjmení, Jméno</t>
  </si>
  <si>
    <t>Kladenská Feeder Liga 2010</t>
  </si>
  <si>
    <t>A2</t>
  </si>
  <si>
    <t>A5</t>
  </si>
  <si>
    <t>A1</t>
  </si>
  <si>
    <t>A3</t>
  </si>
  <si>
    <t>B5</t>
  </si>
  <si>
    <t>B3</t>
  </si>
  <si>
    <t>A4</t>
  </si>
  <si>
    <t>B1</t>
  </si>
  <si>
    <t>1. závod</t>
  </si>
  <si>
    <t>2. závod</t>
  </si>
  <si>
    <t>4. závod</t>
  </si>
  <si>
    <t>Pořadí</t>
  </si>
  <si>
    <t>Body</t>
  </si>
  <si>
    <t>Boleslavský spolek feederu</t>
  </si>
  <si>
    <t>Kabát Petr</t>
  </si>
  <si>
    <t>B2</t>
  </si>
  <si>
    <t>Maňák Daniel</t>
  </si>
  <si>
    <t>Kodýdek Jiří</t>
  </si>
  <si>
    <t>Pat a Mat</t>
  </si>
  <si>
    <t>Feederové KoMa</t>
  </si>
  <si>
    <t>SeNo</t>
  </si>
  <si>
    <r>
      <t>B</t>
    </r>
    <r>
      <rPr>
        <b/>
        <sz val="14"/>
        <color theme="0"/>
        <rFont val="Calibri"/>
        <family val="2"/>
        <charset val="238"/>
      </rPr>
      <t>&amp;P Nelahozeves</t>
    </r>
  </si>
  <si>
    <t>Czechie Preston Praha</t>
  </si>
  <si>
    <t xml:space="preserve"> GG Mosquitos</t>
  </si>
  <si>
    <t>Kladenská Feeder Liga 2013</t>
  </si>
  <si>
    <t>GG Mosquitos</t>
  </si>
  <si>
    <t>Vymazal Petr</t>
  </si>
  <si>
    <t>Eliáš  Jakub</t>
  </si>
  <si>
    <t xml:space="preserve"> SeNo</t>
  </si>
  <si>
    <r>
      <t>B</t>
    </r>
    <r>
      <rPr>
        <b/>
        <sz val="12"/>
        <color theme="0"/>
        <rFont val="Calibri"/>
        <family val="2"/>
        <charset val="238"/>
      </rPr>
      <t>&amp;P Nelahozeves</t>
    </r>
  </si>
  <si>
    <t>B6</t>
  </si>
  <si>
    <t>B</t>
  </si>
  <si>
    <t>B7</t>
  </si>
  <si>
    <t>PAT a MAT</t>
  </si>
  <si>
    <t>Chudomel Radek</t>
  </si>
  <si>
    <t>A6</t>
  </si>
  <si>
    <t>A7</t>
  </si>
  <si>
    <r>
      <t>M</t>
    </r>
    <r>
      <rPr>
        <sz val="11"/>
        <color theme="1"/>
        <rFont val="Calibri"/>
        <family val="2"/>
        <charset val="238"/>
      </rPr>
      <t>üller Radek</t>
    </r>
  </si>
  <si>
    <t>Hudec Leoš</t>
  </si>
  <si>
    <t>Petráš Petr</t>
  </si>
  <si>
    <t>Jizera</t>
  </si>
  <si>
    <t>15/6 - MLADÁ BOLESLAV</t>
  </si>
  <si>
    <t>26/5 - LUŽEC NAD VLTAVOU</t>
  </si>
  <si>
    <t>Vraňansko - hořínský kanál</t>
  </si>
  <si>
    <t>Berounka</t>
  </si>
  <si>
    <t>říjen - BEROUN</t>
  </si>
  <si>
    <r>
      <t>A7</t>
    </r>
    <r>
      <rPr>
        <b/>
        <sz val="11"/>
        <color theme="1"/>
        <rFont val="Calibri"/>
        <family val="2"/>
        <charset val="238"/>
        <scheme val="minor"/>
      </rPr>
      <t>N</t>
    </r>
  </si>
  <si>
    <r>
      <t>A1</t>
    </r>
    <r>
      <rPr>
        <b/>
        <sz val="11"/>
        <color theme="1"/>
        <rFont val="Calibri"/>
        <family val="2"/>
        <charset val="238"/>
        <scheme val="minor"/>
      </rPr>
      <t>N</t>
    </r>
  </si>
  <si>
    <r>
      <t>B4</t>
    </r>
    <r>
      <rPr>
        <b/>
        <sz val="11"/>
        <color theme="1"/>
        <rFont val="Calibri"/>
        <family val="2"/>
        <charset val="238"/>
        <scheme val="minor"/>
      </rPr>
      <t>N</t>
    </r>
  </si>
  <si>
    <t xml:space="preserve">PAT a MAT </t>
  </si>
  <si>
    <t>Feedererové KoMa</t>
  </si>
  <si>
    <r>
      <t>B5</t>
    </r>
    <r>
      <rPr>
        <b/>
        <sz val="11"/>
        <color theme="1"/>
        <rFont val="Calibri"/>
        <family val="2"/>
        <charset val="238"/>
        <scheme val="minor"/>
      </rPr>
      <t>N</t>
    </r>
  </si>
  <si>
    <t xml:space="preserve">Boleslavský spolek </t>
  </si>
  <si>
    <t>ZRUŠENO</t>
  </si>
  <si>
    <t>B4</t>
  </si>
  <si>
    <r>
      <t>A5</t>
    </r>
    <r>
      <rPr>
        <b/>
        <sz val="11"/>
        <color theme="1"/>
        <rFont val="Calibri"/>
        <family val="2"/>
        <charset val="238"/>
        <scheme val="minor"/>
      </rPr>
      <t>N</t>
    </r>
  </si>
  <si>
    <r>
      <t>B2</t>
    </r>
    <r>
      <rPr>
        <b/>
        <sz val="11"/>
        <color theme="1"/>
        <rFont val="Calibri"/>
        <family val="2"/>
        <charset val="238"/>
        <scheme val="minor"/>
      </rPr>
      <t>N</t>
    </r>
  </si>
  <si>
    <t>B&amp;P Nelahozeves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</si>
</sst>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28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24"/>
      <color rgb="FF00B0F0"/>
      <name val="Brush Script MT"/>
      <family val="4"/>
    </font>
    <font>
      <b/>
      <sz val="12"/>
      <color theme="0"/>
      <name val="Calibri"/>
      <family val="2"/>
      <charset val="238"/>
    </font>
    <font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0" fillId="0" borderId="9" xfId="0" applyBorder="1"/>
    <xf numFmtId="0" fontId="2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0" xfId="0" applyFont="1" applyBorder="1" applyAlignment="1"/>
    <xf numFmtId="0" fontId="0" fillId="2" borderId="23" xfId="0" applyFill="1" applyBorder="1" applyAlignment="1"/>
    <xf numFmtId="0" fontId="6" fillId="4" borderId="1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0" fillId="0" borderId="31" xfId="0" applyFont="1" applyBorder="1"/>
    <xf numFmtId="0" fontId="1" fillId="0" borderId="15" xfId="0" applyFont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0" fillId="0" borderId="31" xfId="0" applyBorder="1"/>
    <xf numFmtId="0" fontId="0" fillId="7" borderId="33" xfId="0" applyFont="1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31" xfId="0" applyFont="1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0" borderId="0" xfId="0" applyFill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0" fillId="7" borderId="84" xfId="0" applyFill="1" applyBorder="1" applyAlignment="1">
      <alignment horizontal="center"/>
    </xf>
    <xf numFmtId="0" fontId="0" fillId="7" borderId="85" xfId="0" applyFont="1" applyFill="1" applyBorder="1" applyAlignment="1">
      <alignment horizontal="center"/>
    </xf>
    <xf numFmtId="0" fontId="2" fillId="2" borderId="89" xfId="0" applyFont="1" applyFill="1" applyBorder="1" applyAlignment="1">
      <alignment horizontal="center"/>
    </xf>
    <xf numFmtId="0" fontId="0" fillId="0" borderId="33" xfId="0" applyFont="1" applyBorder="1"/>
    <xf numFmtId="0" fontId="1" fillId="6" borderId="91" xfId="0" applyFont="1" applyFill="1" applyBorder="1" applyAlignment="1">
      <alignment horizontal="center"/>
    </xf>
    <xf numFmtId="0" fontId="1" fillId="3" borderId="91" xfId="0" applyFont="1" applyFill="1" applyBorder="1" applyAlignment="1">
      <alignment horizontal="center"/>
    </xf>
    <xf numFmtId="0" fontId="10" fillId="4" borderId="83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11" fillId="3" borderId="82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8" borderId="44" xfId="0" applyFont="1" applyFill="1" applyBorder="1" applyAlignment="1">
      <alignment horizontal="center" vertical="center"/>
    </xf>
    <xf numFmtId="0" fontId="9" fillId="8" borderId="60" xfId="0" applyFont="1" applyFill="1" applyBorder="1" applyAlignment="1">
      <alignment horizontal="center" vertical="center"/>
    </xf>
    <xf numFmtId="0" fontId="9" fillId="8" borderId="39" xfId="0" applyFont="1" applyFill="1" applyBorder="1" applyAlignment="1">
      <alignment horizontal="center" vertical="center"/>
    </xf>
    <xf numFmtId="0" fontId="9" fillId="8" borderId="59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9" fillId="8" borderId="81" xfId="0" applyFont="1" applyFill="1" applyBorder="1" applyAlignment="1">
      <alignment horizontal="center" vertical="center"/>
    </xf>
    <xf numFmtId="0" fontId="9" fillId="8" borderId="80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10" fillId="4" borderId="74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9" fillId="8" borderId="43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0" fillId="4" borderId="46" xfId="0" applyFill="1" applyBorder="1"/>
    <xf numFmtId="0" fontId="0" fillId="4" borderId="47" xfId="0" applyFill="1" applyBorder="1"/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8" borderId="52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1" fillId="5" borderId="75" xfId="0" applyFont="1" applyFill="1" applyBorder="1" applyAlignment="1">
      <alignment horizontal="center" vertical="center"/>
    </xf>
    <xf numFmtId="0" fontId="1" fillId="5" borderId="77" xfId="0" applyFont="1" applyFill="1" applyBorder="1" applyAlignment="1">
      <alignment horizontal="center" vertical="center"/>
    </xf>
    <xf numFmtId="0" fontId="1" fillId="5" borderId="76" xfId="0" applyFont="1" applyFill="1" applyBorder="1" applyAlignment="1">
      <alignment horizontal="center" vertical="center"/>
    </xf>
    <xf numFmtId="0" fontId="1" fillId="5" borderId="68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6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67" xfId="0" applyFont="1" applyFill="1" applyBorder="1" applyAlignment="1">
      <alignment horizontal="center"/>
    </xf>
    <xf numFmtId="17" fontId="1" fillId="8" borderId="26" xfId="0" applyNumberFormat="1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70" xfId="0" applyFont="1" applyFill="1" applyBorder="1" applyAlignment="1">
      <alignment horizontal="center"/>
    </xf>
    <xf numFmtId="0" fontId="1" fillId="8" borderId="71" xfId="0" applyFont="1" applyFill="1" applyBorder="1" applyAlignment="1">
      <alignment horizontal="center"/>
    </xf>
    <xf numFmtId="0" fontId="1" fillId="8" borderId="7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6" borderId="90" xfId="0" applyFont="1" applyFill="1" applyBorder="1" applyAlignment="1">
      <alignment horizontal="center"/>
    </xf>
    <xf numFmtId="0" fontId="1" fillId="6" borderId="94" xfId="0" applyFont="1" applyFill="1" applyBorder="1" applyAlignment="1">
      <alignment horizontal="center"/>
    </xf>
    <xf numFmtId="0" fontId="1" fillId="6" borderId="95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5" borderId="78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86" xfId="0" applyFont="1" applyFill="1" applyBorder="1" applyAlignment="1">
      <alignment horizontal="center"/>
    </xf>
    <xf numFmtId="0" fontId="1" fillId="7" borderId="88" xfId="0" applyFont="1" applyFill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0" fillId="0" borderId="85" xfId="0" applyBorder="1"/>
    <xf numFmtId="0" fontId="0" fillId="7" borderId="2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87" xfId="0" applyFont="1" applyFill="1" applyBorder="1" applyAlignment="1">
      <alignment horizontal="center"/>
    </xf>
    <xf numFmtId="0" fontId="6" fillId="3" borderId="96" xfId="0" applyFont="1" applyFill="1" applyBorder="1" applyAlignment="1">
      <alignment horizontal="center"/>
    </xf>
    <xf numFmtId="0" fontId="6" fillId="7" borderId="92" xfId="0" applyFont="1" applyFill="1" applyBorder="1" applyAlignment="1">
      <alignment horizontal="center"/>
    </xf>
    <xf numFmtId="0" fontId="6" fillId="7" borderId="93" xfId="0" applyFont="1" applyFill="1" applyBorder="1" applyAlignment="1">
      <alignment horizontal="center"/>
    </xf>
    <xf numFmtId="0" fontId="0" fillId="7" borderId="97" xfId="0" applyFill="1" applyBorder="1" applyAlignment="1">
      <alignment horizontal="center"/>
    </xf>
    <xf numFmtId="0" fontId="3" fillId="7" borderId="98" xfId="0" applyFont="1" applyFill="1" applyBorder="1" applyAlignment="1">
      <alignment horizontal="center"/>
    </xf>
    <xf numFmtId="0" fontId="0" fillId="0" borderId="99" xfId="0" applyBorder="1"/>
    <xf numFmtId="0" fontId="2" fillId="2" borderId="10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J32" sqref="J32"/>
    </sheetView>
  </sheetViews>
  <sheetFormatPr defaultRowHeight="15"/>
  <cols>
    <col min="1" max="1" width="36.140625" customWidth="1"/>
    <col min="7" max="7" width="9.140625" customWidth="1"/>
    <col min="8" max="8" width="15.28515625" bestFit="1" customWidth="1"/>
    <col min="10" max="10" width="14.85546875" customWidth="1"/>
    <col min="11" max="11" width="14.7109375" customWidth="1"/>
    <col min="12" max="12" width="15" customWidth="1"/>
  </cols>
  <sheetData>
    <row r="1" spans="1:12" ht="15.75" thickBot="1"/>
    <row r="2" spans="1:12" ht="19.5" thickTop="1">
      <c r="A2" s="30" t="s">
        <v>19</v>
      </c>
      <c r="B2" s="143" t="s">
        <v>9</v>
      </c>
      <c r="C2" s="144"/>
      <c r="D2" s="145" t="s">
        <v>10</v>
      </c>
      <c r="E2" s="144"/>
      <c r="F2" s="146" t="s">
        <v>76</v>
      </c>
      <c r="G2" s="147"/>
      <c r="H2" s="145" t="s">
        <v>15</v>
      </c>
      <c r="I2" s="148"/>
      <c r="J2" s="140" t="s">
        <v>17</v>
      </c>
      <c r="K2" s="141"/>
      <c r="L2" s="142"/>
    </row>
    <row r="3" spans="1:12" ht="15" customHeight="1" thickBot="1">
      <c r="A3" s="27"/>
      <c r="B3" s="16" t="s">
        <v>7</v>
      </c>
      <c r="C3" s="17" t="s">
        <v>16</v>
      </c>
      <c r="D3" s="18" t="s">
        <v>7</v>
      </c>
      <c r="E3" s="17" t="s">
        <v>16</v>
      </c>
      <c r="F3" s="92" t="s">
        <v>7</v>
      </c>
      <c r="G3" s="93" t="s">
        <v>16</v>
      </c>
      <c r="H3" s="18" t="s">
        <v>7</v>
      </c>
      <c r="I3" s="19" t="s">
        <v>16</v>
      </c>
      <c r="J3" s="28" t="s">
        <v>7</v>
      </c>
      <c r="K3" s="29" t="s">
        <v>16</v>
      </c>
      <c r="L3" s="20" t="s">
        <v>18</v>
      </c>
    </row>
    <row r="4" spans="1:12" ht="15" customHeight="1" thickTop="1" thickBot="1">
      <c r="A4" s="131" t="s">
        <v>46</v>
      </c>
      <c r="B4" s="149">
        <f>+'Výsledky jednotlivých závodů'!D6+'Výsledky jednotlivých závodů'!D7</f>
        <v>972</v>
      </c>
      <c r="C4" s="150">
        <f>+'Výsledky jednotlivých závodů'!E6+'Výsledky jednotlivých závodů'!E7</f>
        <v>11</v>
      </c>
      <c r="D4" s="137">
        <f>+'Výsledky jednotlivých závodů'!L6+'Výsledky jednotlivých závodů'!L7</f>
        <v>72</v>
      </c>
      <c r="E4" s="150">
        <f>+'Výsledky jednotlivých závodů'!M6+'Výsledky jednotlivých závodů'!M7</f>
        <v>2.5</v>
      </c>
      <c r="F4" s="135">
        <f>+'Výsledky jednotlivých závodů'!T6+'Výsledky jednotlivých závodů'!T7</f>
        <v>0</v>
      </c>
      <c r="G4" s="136">
        <f>+'Výsledky jednotlivých závodů'!U6+'Výsledky jednotlivých závodů'!U7</f>
        <v>0</v>
      </c>
      <c r="H4" s="137">
        <f>+'Výsledky jednotlivých závodů'!W6+'Výsledky jednotlivých závodů'!W7</f>
        <v>335</v>
      </c>
      <c r="I4" s="138">
        <f>+'Výsledky jednotlivých závodů'!X7+'Výsledky jednotlivých závodů'!X6</f>
        <v>4</v>
      </c>
      <c r="J4" s="139">
        <f>+B4+D4+F4+H4</f>
        <v>1379</v>
      </c>
      <c r="K4" s="134">
        <f>+C4+E4+G4+I4</f>
        <v>17.5</v>
      </c>
      <c r="L4" s="132">
        <f>RANK(K4,$K$4:$K$13,1)</f>
        <v>1</v>
      </c>
    </row>
    <row r="5" spans="1:12" ht="15" customHeight="1" thickBot="1">
      <c r="A5" s="128"/>
      <c r="B5" s="106"/>
      <c r="C5" s="108"/>
      <c r="D5" s="110"/>
      <c r="E5" s="108"/>
      <c r="F5" s="112"/>
      <c r="G5" s="114"/>
      <c r="H5" s="110"/>
      <c r="I5" s="116"/>
      <c r="J5" s="118"/>
      <c r="K5" s="101"/>
      <c r="L5" s="133"/>
    </row>
    <row r="6" spans="1:12" ht="15.75" customHeight="1" thickBot="1">
      <c r="A6" s="104" t="s">
        <v>42</v>
      </c>
      <c r="B6" s="106">
        <f>+'Výsledky jednotlivých závodů'!D18+'Výsledky jednotlivých závodů'!D19</f>
        <v>989</v>
      </c>
      <c r="C6" s="108">
        <f>+'Výsledky jednotlivých závodů'!E18+'Výsledky jednotlivých závodů'!E19</f>
        <v>11</v>
      </c>
      <c r="D6" s="110">
        <f>+'Výsledky jednotlivých závodů'!L18+'Výsledky jednotlivých závodů'!L19</f>
        <v>31</v>
      </c>
      <c r="E6" s="108">
        <f>+'Výsledky jednotlivých závodů'!M18+'Výsledky jednotlivých závodů'!M19</f>
        <v>7</v>
      </c>
      <c r="F6" s="112">
        <f>+'Výsledky jednotlivých závodů'!T18+'Výsledky jednotlivých závodů'!T19</f>
        <v>0</v>
      </c>
      <c r="G6" s="114">
        <f>+'Výsledky jednotlivých závodů'!U18+'Výsledky jednotlivých závodů'!U19</f>
        <v>0</v>
      </c>
      <c r="H6" s="110">
        <f>+'Výsledky jednotlivých závodů'!W18+'Výsledky jednotlivých závodů'!W19</f>
        <v>638</v>
      </c>
      <c r="I6" s="116">
        <f>+'Výsledky jednotlivých závodů'!X19+'Výsledky jednotlivých závodů'!X18</f>
        <v>4</v>
      </c>
      <c r="J6" s="118">
        <f>+B6+D6+F6+H6</f>
        <v>1658</v>
      </c>
      <c r="K6" s="101">
        <f>+C6+E6+G6+I6</f>
        <v>22</v>
      </c>
      <c r="L6" s="103">
        <v>2</v>
      </c>
    </row>
    <row r="7" spans="1:12" ht="16.5" customHeight="1" thickBot="1">
      <c r="A7" s="128"/>
      <c r="B7" s="106"/>
      <c r="C7" s="108"/>
      <c r="D7" s="110"/>
      <c r="E7" s="108"/>
      <c r="F7" s="112"/>
      <c r="G7" s="114"/>
      <c r="H7" s="110"/>
      <c r="I7" s="116"/>
      <c r="J7" s="118"/>
      <c r="K7" s="101"/>
      <c r="L7" s="103"/>
    </row>
    <row r="8" spans="1:12" ht="15.75" customHeight="1" thickBot="1">
      <c r="A8" s="104" t="s">
        <v>75</v>
      </c>
      <c r="B8" s="106">
        <f>+'Výsledky jednotlivých závodů'!D8+'Výsledky jednotlivých závodů'!D9</f>
        <v>2141</v>
      </c>
      <c r="C8" s="108">
        <f>+'Výsledky jednotlivých závodů'!E8+'Výsledky jednotlivých závodů'!E9</f>
        <v>4</v>
      </c>
      <c r="D8" s="110">
        <f>+'Výsledky jednotlivých závodů'!L8+'Výsledky jednotlivých závodů'!L9</f>
        <v>45</v>
      </c>
      <c r="E8" s="108">
        <f>+'Výsledky jednotlivých závodů'!M8+'Výsledky jednotlivých závodů'!M9</f>
        <v>5.5</v>
      </c>
      <c r="F8" s="112">
        <f>+'Výsledky jednotlivých závodů'!T8+'Výsledky jednotlivých závodů'!T9</f>
        <v>0</v>
      </c>
      <c r="G8" s="114">
        <f>+'Výsledky jednotlivých závodů'!U8+'Výsledky jednotlivých závodů'!U9</f>
        <v>0</v>
      </c>
      <c r="H8" s="110">
        <f>+'Výsledky jednotlivých závodů'!W8+'Výsledky jednotlivých závodů'!W9</f>
        <v>0</v>
      </c>
      <c r="I8" s="116">
        <f>+'Výsledky jednotlivých závodů'!X9+'Výsledky jednotlivých závodů'!X8</f>
        <v>13</v>
      </c>
      <c r="J8" s="118">
        <f>+B8+D8+F8+H8</f>
        <v>2186</v>
      </c>
      <c r="K8" s="101">
        <f>+C8+E8+G8+I8</f>
        <v>22.5</v>
      </c>
      <c r="L8" s="103">
        <f>RANK(K8,$K$4:$K$13,1)</f>
        <v>3</v>
      </c>
    </row>
    <row r="9" spans="1:12" ht="15.75" customHeight="1" thickBot="1">
      <c r="A9" s="128"/>
      <c r="B9" s="106"/>
      <c r="C9" s="108"/>
      <c r="D9" s="110"/>
      <c r="E9" s="108"/>
      <c r="F9" s="112"/>
      <c r="G9" s="114"/>
      <c r="H9" s="110"/>
      <c r="I9" s="116"/>
      <c r="J9" s="118"/>
      <c r="K9" s="101"/>
      <c r="L9" s="103"/>
    </row>
    <row r="10" spans="1:12" ht="15.75" customHeight="1" thickBot="1">
      <c r="A10" s="104" t="s">
        <v>44</v>
      </c>
      <c r="B10" s="106">
        <f>+'Výsledky jednotlivých závodů'!D16+'Výsledky jednotlivých závodů'!D17</f>
        <v>1991</v>
      </c>
      <c r="C10" s="108">
        <f>+'Výsledky jednotlivých závodů'!E16+'Výsledky jednotlivých závodů'!E17</f>
        <v>3</v>
      </c>
      <c r="D10" s="110">
        <f>+'Výsledky jednotlivých závodů'!L16+'Výsledky jednotlivých závodů'!L17</f>
        <v>0</v>
      </c>
      <c r="E10" s="108">
        <f>+'Výsledky jednotlivých závodů'!M16+'Výsledky jednotlivých závodů'!M17</f>
        <v>11</v>
      </c>
      <c r="F10" s="112">
        <f>+'Výsledky jednotlivých závodů'!T16+'Výsledky jednotlivých závodů'!T17</f>
        <v>0</v>
      </c>
      <c r="G10" s="114">
        <f>+'Výsledky jednotlivých závodů'!U16+'Výsledky jednotlivých závodů'!U17</f>
        <v>0</v>
      </c>
      <c r="H10" s="110">
        <f>+'Výsledky jednotlivých závodů'!W16+'Výsledky jednotlivých závodů'!W17</f>
        <v>96</v>
      </c>
      <c r="I10" s="116">
        <f>+'Výsledky jednotlivých závodů'!X17+'Výsledky jednotlivých závodů'!X16</f>
        <v>9</v>
      </c>
      <c r="J10" s="118">
        <f>+B10+D10+F10+H10</f>
        <v>2087</v>
      </c>
      <c r="K10" s="101">
        <f>+C10+E10+G10+I10</f>
        <v>23</v>
      </c>
      <c r="L10" s="103">
        <v>4</v>
      </c>
    </row>
    <row r="11" spans="1:12" ht="15.75" customHeight="1" thickBot="1">
      <c r="A11" s="128"/>
      <c r="B11" s="106"/>
      <c r="C11" s="108"/>
      <c r="D11" s="110"/>
      <c r="E11" s="108"/>
      <c r="F11" s="112"/>
      <c r="G11" s="114"/>
      <c r="H11" s="110"/>
      <c r="I11" s="116"/>
      <c r="J11" s="118"/>
      <c r="K11" s="101"/>
      <c r="L11" s="103"/>
    </row>
    <row r="12" spans="1:12" ht="15.75" customHeight="1" thickBot="1">
      <c r="A12" s="104" t="s">
        <v>41</v>
      </c>
      <c r="B12" s="106">
        <f>+'Výsledky jednotlivých závodů'!D12+'Výsledky jednotlivých závodů'!D13</f>
        <v>1101</v>
      </c>
      <c r="C12" s="108">
        <f>+'Výsledky jednotlivých závodů'!E12+'Výsledky jednotlivých závodů'!E13</f>
        <v>11</v>
      </c>
      <c r="D12" s="110">
        <f>+'Výsledky jednotlivých závodů'!L12+'Výsledky jednotlivých závodů'!L13</f>
        <v>14</v>
      </c>
      <c r="E12" s="108">
        <f>+'Výsledky jednotlivých závodů'!M12+'Výsledky jednotlivých závodů'!M13</f>
        <v>8</v>
      </c>
      <c r="F12" s="112">
        <f>+'Výsledky jednotlivých závodů'!T12+'Výsledky jednotlivých závodů'!T13</f>
        <v>0</v>
      </c>
      <c r="G12" s="114">
        <f>+'Výsledky jednotlivých závodů'!U12+'Výsledky jednotlivých závodů'!U13</f>
        <v>0</v>
      </c>
      <c r="H12" s="110">
        <f>+'Výsledky jednotlivých závodů'!W12+'Výsledky jednotlivých závodů'!W13</f>
        <v>402</v>
      </c>
      <c r="I12" s="116">
        <f>+'Výsledky jednotlivých závodů'!X13+'Výsledky jednotlivých závodů'!X12</f>
        <v>4</v>
      </c>
      <c r="J12" s="118">
        <f>+B12+D12+F12+H12</f>
        <v>1517</v>
      </c>
      <c r="K12" s="101">
        <f>+C12+E12+G12+I12</f>
        <v>23</v>
      </c>
      <c r="L12" s="103">
        <v>5</v>
      </c>
    </row>
    <row r="13" spans="1:12" ht="15.75" customHeight="1" thickBot="1">
      <c r="A13" s="128"/>
      <c r="B13" s="106"/>
      <c r="C13" s="108"/>
      <c r="D13" s="110"/>
      <c r="E13" s="108"/>
      <c r="F13" s="112"/>
      <c r="G13" s="114"/>
      <c r="H13" s="110"/>
      <c r="I13" s="116"/>
      <c r="J13" s="118"/>
      <c r="K13" s="101"/>
      <c r="L13" s="103"/>
    </row>
    <row r="14" spans="1:12" ht="15.75" customHeight="1" thickBot="1">
      <c r="A14" s="127" t="s">
        <v>45</v>
      </c>
      <c r="B14" s="129">
        <f>+'Výsledky jednotlivých závodů'!D14+'Výsledky jednotlivých závodů'!D15</f>
        <v>1790</v>
      </c>
      <c r="C14" s="130">
        <f>+'Výsledky jednotlivých závodů'!E14+'Výsledky jednotlivých závodů'!E15</f>
        <v>5</v>
      </c>
      <c r="D14" s="124">
        <f>+'Výsledky jednotlivých závodů'!L14+'Výsledky jednotlivých závodů'!L15</f>
        <v>0</v>
      </c>
      <c r="E14" s="130">
        <f>+'Výsledky jednotlivých závodů'!M14+'Výsledky jednotlivých závodů'!M15</f>
        <v>11</v>
      </c>
      <c r="F14" s="122">
        <f>+'Výsledky jednotlivých závodů'!T14+'Výsledky jednotlivých závodů'!T15</f>
        <v>0</v>
      </c>
      <c r="G14" s="123">
        <f>+'Výsledky jednotlivých závodů'!U14+'Výsledky jednotlivých závodů'!U15</f>
        <v>0</v>
      </c>
      <c r="H14" s="124">
        <f>+'Výsledky jednotlivých závodů'!W14+'Výsledky jednotlivých závodů'!W15</f>
        <v>0</v>
      </c>
      <c r="I14" s="125">
        <f>+'Výsledky jednotlivých závodů'!X15+'Výsledky jednotlivých závodů'!X14</f>
        <v>13</v>
      </c>
      <c r="J14" s="126">
        <f>+B14+D14+F14+H14</f>
        <v>1790</v>
      </c>
      <c r="K14" s="100">
        <f>+C14+E14+G14+I14</f>
        <v>29</v>
      </c>
      <c r="L14" s="102">
        <v>6</v>
      </c>
    </row>
    <row r="15" spans="1:12" ht="15.75" customHeight="1" thickBot="1">
      <c r="A15" s="128"/>
      <c r="B15" s="106"/>
      <c r="C15" s="108"/>
      <c r="D15" s="110"/>
      <c r="E15" s="108"/>
      <c r="F15" s="112"/>
      <c r="G15" s="114"/>
      <c r="H15" s="110"/>
      <c r="I15" s="116"/>
      <c r="J15" s="118"/>
      <c r="K15" s="101"/>
      <c r="L15" s="103"/>
    </row>
    <row r="16" spans="1:12" ht="15.75" customHeight="1" thickBot="1">
      <c r="A16" s="104" t="s">
        <v>43</v>
      </c>
      <c r="B16" s="106">
        <f>'Výsledky jednotlivých závodů'!D10+'Výsledky jednotlivých závodů'!D11</f>
        <v>696</v>
      </c>
      <c r="C16" s="108">
        <f>'Výsledky jednotlivých závodů'!E10+'Výsledky jednotlivých závodů'!E11</f>
        <v>11</v>
      </c>
      <c r="D16" s="110">
        <f>+'Výsledky jednotlivých závodů'!L14+'Výsledky jednotlivých závodů'!L15</f>
        <v>0</v>
      </c>
      <c r="E16" s="108">
        <f>+'Výsledky jednotlivých závodů'!M14+'Výsledky jednotlivých závodů'!M15</f>
        <v>11</v>
      </c>
      <c r="F16" s="112">
        <f>+'Výsledky jednotlivých závodů'!T14+'Výsledky jednotlivých závodů'!T15</f>
        <v>0</v>
      </c>
      <c r="G16" s="114">
        <f>+'Výsledky jednotlivých závodů'!U14+'Výsledky jednotlivých závodů'!U15</f>
        <v>0</v>
      </c>
      <c r="H16" s="110">
        <f>'Výsledky jednotlivých závodů'!W10+'Výsledky jednotlivých závodů'!W11</f>
        <v>36</v>
      </c>
      <c r="I16" s="116">
        <v>9</v>
      </c>
      <c r="J16" s="118">
        <f>+B16+D16+F16+H16</f>
        <v>732</v>
      </c>
      <c r="K16" s="101">
        <f>+C16+E16+G16+I16</f>
        <v>31</v>
      </c>
      <c r="L16" s="103">
        <v>7</v>
      </c>
    </row>
    <row r="17" spans="1:12" ht="15.75" customHeight="1" thickBot="1">
      <c r="A17" s="105"/>
      <c r="B17" s="107"/>
      <c r="C17" s="109"/>
      <c r="D17" s="111"/>
      <c r="E17" s="109"/>
      <c r="F17" s="113"/>
      <c r="G17" s="115"/>
      <c r="H17" s="111"/>
      <c r="I17" s="117"/>
      <c r="J17" s="119"/>
      <c r="K17" s="120"/>
      <c r="L17" s="121"/>
    </row>
    <row r="18" spans="1:12" ht="15.75" customHeight="1" thickTop="1"/>
  </sheetData>
  <autoFilter ref="A3:L13">
    <sortState ref="A3:L17">
      <sortCondition ref="K3:K13"/>
    </sortState>
  </autoFilter>
  <mergeCells count="89">
    <mergeCell ref="G10:G11"/>
    <mergeCell ref="B4:B5"/>
    <mergeCell ref="C4:C5"/>
    <mergeCell ref="D4:D5"/>
    <mergeCell ref="E4:E5"/>
    <mergeCell ref="F6:F7"/>
    <mergeCell ref="G6:G7"/>
    <mergeCell ref="F10:F11"/>
    <mergeCell ref="B6:B7"/>
    <mergeCell ref="C6:C7"/>
    <mergeCell ref="D6:D7"/>
    <mergeCell ref="E6:E7"/>
    <mergeCell ref="J2:L2"/>
    <mergeCell ref="B2:C2"/>
    <mergeCell ref="D2:E2"/>
    <mergeCell ref="F2:G2"/>
    <mergeCell ref="H2:I2"/>
    <mergeCell ref="L4:L5"/>
    <mergeCell ref="K4:K5"/>
    <mergeCell ref="F4:F5"/>
    <mergeCell ref="G4:G5"/>
    <mergeCell ref="H4:H5"/>
    <mergeCell ref="I4:I5"/>
    <mergeCell ref="J4:J5"/>
    <mergeCell ref="L6:L7"/>
    <mergeCell ref="B8:B9"/>
    <mergeCell ref="C8:C9"/>
    <mergeCell ref="D8:D9"/>
    <mergeCell ref="E8:E9"/>
    <mergeCell ref="K8:K9"/>
    <mergeCell ref="H6:H7"/>
    <mergeCell ref="I6:I7"/>
    <mergeCell ref="J6:J7"/>
    <mergeCell ref="K6:K7"/>
    <mergeCell ref="L8:L9"/>
    <mergeCell ref="J8:J9"/>
    <mergeCell ref="F8:F9"/>
    <mergeCell ref="G8:G9"/>
    <mergeCell ref="H8:H9"/>
    <mergeCell ref="I8:I9"/>
    <mergeCell ref="B12:B13"/>
    <mergeCell ref="C12:C13"/>
    <mergeCell ref="D12:D13"/>
    <mergeCell ref="E12:E13"/>
    <mergeCell ref="B10:B11"/>
    <mergeCell ref="C10:C11"/>
    <mergeCell ref="D10:D11"/>
    <mergeCell ref="E10:E11"/>
    <mergeCell ref="H10:H11"/>
    <mergeCell ref="I10:I11"/>
    <mergeCell ref="J10:J11"/>
    <mergeCell ref="K10:K11"/>
    <mergeCell ref="L10:L11"/>
    <mergeCell ref="L12:L13"/>
    <mergeCell ref="F12:F13"/>
    <mergeCell ref="G12:G13"/>
    <mergeCell ref="H12:H13"/>
    <mergeCell ref="I12:I13"/>
    <mergeCell ref="J12:J13"/>
    <mergeCell ref="K12:K13"/>
    <mergeCell ref="A8:A9"/>
    <mergeCell ref="A10:A11"/>
    <mergeCell ref="A12:A13"/>
    <mergeCell ref="A4:A5"/>
    <mergeCell ref="A6:A7"/>
    <mergeCell ref="H14:H15"/>
    <mergeCell ref="I14:I15"/>
    <mergeCell ref="J14:J15"/>
    <mergeCell ref="A14:A15"/>
    <mergeCell ref="B14:B15"/>
    <mergeCell ref="C14:C15"/>
    <mergeCell ref="D14:D15"/>
    <mergeCell ref="E14:E15"/>
    <mergeCell ref="K14:K15"/>
    <mergeCell ref="L14:L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F14:F15"/>
    <mergeCell ref="G14:G1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topLeftCell="B1" workbookViewId="0">
      <selection activeCell="L27" sqref="L27"/>
    </sheetView>
  </sheetViews>
  <sheetFormatPr defaultRowHeight="15"/>
  <cols>
    <col min="1" max="1" width="31" customWidth="1"/>
    <col min="2" max="2" width="20.28515625" customWidth="1"/>
    <col min="7" max="11" width="9.140625" hidden="1" customWidth="1"/>
    <col min="12" max="13" width="9.140625" customWidth="1"/>
  </cols>
  <sheetData>
    <row r="1" spans="1:24" ht="15.75" thickBot="1"/>
    <row r="2" spans="1:24" ht="15.75" thickTop="1">
      <c r="A2" s="159" t="s">
        <v>47</v>
      </c>
      <c r="B2" s="160"/>
      <c r="C2" s="167" t="s">
        <v>64</v>
      </c>
      <c r="D2" s="168"/>
      <c r="E2" s="169"/>
      <c r="F2" s="167" t="s">
        <v>65</v>
      </c>
      <c r="G2" s="168"/>
      <c r="H2" s="168"/>
      <c r="I2" s="168"/>
      <c r="J2" s="168"/>
      <c r="K2" s="168"/>
      <c r="L2" s="168"/>
      <c r="M2" s="169"/>
      <c r="N2" s="170" t="s">
        <v>76</v>
      </c>
      <c r="O2" s="171"/>
      <c r="P2" s="171"/>
      <c r="Q2" s="171"/>
      <c r="R2" s="171"/>
      <c r="S2" s="171"/>
      <c r="T2" s="171"/>
      <c r="U2" s="171"/>
      <c r="V2" s="167" t="s">
        <v>68</v>
      </c>
      <c r="W2" s="168"/>
      <c r="X2" s="169"/>
    </row>
    <row r="3" spans="1:24" ht="15.75" thickBot="1">
      <c r="A3" s="161"/>
      <c r="B3" s="162"/>
      <c r="C3" s="156" t="s">
        <v>63</v>
      </c>
      <c r="D3" s="157"/>
      <c r="E3" s="158"/>
      <c r="F3" s="156" t="s">
        <v>66</v>
      </c>
      <c r="G3" s="157"/>
      <c r="H3" s="157"/>
      <c r="I3" s="157"/>
      <c r="J3" s="157"/>
      <c r="K3" s="157"/>
      <c r="L3" s="157"/>
      <c r="M3" s="158"/>
      <c r="N3" s="172" t="s">
        <v>13</v>
      </c>
      <c r="O3" s="172"/>
      <c r="P3" s="172"/>
      <c r="Q3" s="172"/>
      <c r="R3" s="172"/>
      <c r="S3" s="172"/>
      <c r="T3" s="172"/>
      <c r="U3" s="172"/>
      <c r="V3" s="156" t="s">
        <v>67</v>
      </c>
      <c r="W3" s="157"/>
      <c r="X3" s="158"/>
    </row>
    <row r="4" spans="1:24" ht="15.75" thickBot="1">
      <c r="A4" s="163"/>
      <c r="B4" s="164"/>
      <c r="C4" s="153" t="s">
        <v>9</v>
      </c>
      <c r="D4" s="154"/>
      <c r="E4" s="155"/>
      <c r="F4" s="153" t="s">
        <v>10</v>
      </c>
      <c r="G4" s="154"/>
      <c r="H4" s="154"/>
      <c r="I4" s="154"/>
      <c r="J4" s="154"/>
      <c r="K4" s="154"/>
      <c r="L4" s="154"/>
      <c r="M4" s="155"/>
      <c r="N4" s="173" t="s">
        <v>11</v>
      </c>
      <c r="O4" s="173"/>
      <c r="P4" s="174"/>
      <c r="Q4" s="175" t="s">
        <v>14</v>
      </c>
      <c r="R4" s="173"/>
      <c r="S4" s="174"/>
      <c r="T4" s="173" t="s">
        <v>12</v>
      </c>
      <c r="U4" s="173"/>
      <c r="V4" s="156" t="s">
        <v>15</v>
      </c>
      <c r="W4" s="157"/>
      <c r="X4" s="158"/>
    </row>
    <row r="5" spans="1:24" ht="15.75" thickBot="1">
      <c r="A5" s="14" t="s">
        <v>20</v>
      </c>
      <c r="B5" s="15" t="s">
        <v>21</v>
      </c>
      <c r="C5" s="5" t="s">
        <v>6</v>
      </c>
      <c r="D5" s="6" t="s">
        <v>7</v>
      </c>
      <c r="E5" s="7" t="s">
        <v>8</v>
      </c>
      <c r="F5" s="5" t="s">
        <v>6</v>
      </c>
      <c r="G5" s="21" t="s">
        <v>7</v>
      </c>
      <c r="H5" s="22" t="s">
        <v>8</v>
      </c>
      <c r="I5" s="23" t="s">
        <v>6</v>
      </c>
      <c r="J5" s="21" t="s">
        <v>7</v>
      </c>
      <c r="K5" s="22" t="s">
        <v>8</v>
      </c>
      <c r="L5" s="24" t="s">
        <v>7</v>
      </c>
      <c r="M5" s="7" t="s">
        <v>8</v>
      </c>
      <c r="N5" s="73" t="s">
        <v>6</v>
      </c>
      <c r="O5" s="74" t="s">
        <v>7</v>
      </c>
      <c r="P5" s="75" t="s">
        <v>8</v>
      </c>
      <c r="Q5" s="76" t="s">
        <v>6</v>
      </c>
      <c r="R5" s="74" t="s">
        <v>7</v>
      </c>
      <c r="S5" s="75" t="s">
        <v>8</v>
      </c>
      <c r="T5" s="76" t="s">
        <v>7</v>
      </c>
      <c r="U5" s="77" t="s">
        <v>8</v>
      </c>
      <c r="V5" s="25" t="s">
        <v>6</v>
      </c>
      <c r="W5" s="6" t="s">
        <v>7</v>
      </c>
      <c r="X5" s="7" t="s">
        <v>8</v>
      </c>
    </row>
    <row r="6" spans="1:24" ht="15.75" thickTop="1">
      <c r="A6" s="165" t="s">
        <v>48</v>
      </c>
      <c r="B6" s="11" t="s">
        <v>0</v>
      </c>
      <c r="C6" s="39" t="s">
        <v>26</v>
      </c>
      <c r="D6" s="40">
        <v>695</v>
      </c>
      <c r="E6" s="43">
        <v>4</v>
      </c>
      <c r="F6" s="39" t="s">
        <v>24</v>
      </c>
      <c r="G6" s="40">
        <v>33</v>
      </c>
      <c r="H6" s="43">
        <v>1.5</v>
      </c>
      <c r="I6" s="42"/>
      <c r="J6" s="40"/>
      <c r="K6" s="41"/>
      <c r="L6" s="40">
        <v>33</v>
      </c>
      <c r="M6" s="43">
        <v>1.5</v>
      </c>
      <c r="N6" s="78"/>
      <c r="O6" s="79"/>
      <c r="P6" s="80"/>
      <c r="Q6" s="81"/>
      <c r="R6" s="79"/>
      <c r="S6" s="80"/>
      <c r="T6" s="81"/>
      <c r="U6" s="82"/>
      <c r="V6" s="39" t="s">
        <v>30</v>
      </c>
      <c r="W6" s="40">
        <v>254</v>
      </c>
      <c r="X6" s="43">
        <v>1</v>
      </c>
    </row>
    <row r="7" spans="1:24" ht="15.75" thickBot="1">
      <c r="A7" s="166"/>
      <c r="B7" s="12" t="s">
        <v>1</v>
      </c>
      <c r="C7" s="60" t="s">
        <v>55</v>
      </c>
      <c r="D7" s="61">
        <v>277</v>
      </c>
      <c r="E7" s="62">
        <v>7</v>
      </c>
      <c r="F7" s="44" t="s">
        <v>53</v>
      </c>
      <c r="G7" s="45">
        <v>39</v>
      </c>
      <c r="H7" s="48">
        <v>1</v>
      </c>
      <c r="I7" s="47"/>
      <c r="J7" s="45"/>
      <c r="K7" s="46"/>
      <c r="L7" s="45">
        <v>39</v>
      </c>
      <c r="M7" s="48">
        <v>1</v>
      </c>
      <c r="N7" s="83"/>
      <c r="O7" s="84"/>
      <c r="P7" s="85"/>
      <c r="Q7" s="72"/>
      <c r="R7" s="84"/>
      <c r="S7" s="85"/>
      <c r="T7" s="72"/>
      <c r="U7" s="86"/>
      <c r="V7" s="44" t="s">
        <v>78</v>
      </c>
      <c r="W7" s="45">
        <v>81</v>
      </c>
      <c r="X7" s="48">
        <v>3</v>
      </c>
    </row>
    <row r="8" spans="1:24">
      <c r="A8" s="151" t="s">
        <v>75</v>
      </c>
      <c r="B8" s="13" t="s">
        <v>37</v>
      </c>
      <c r="C8" s="49" t="s">
        <v>30</v>
      </c>
      <c r="D8" s="50">
        <v>1388</v>
      </c>
      <c r="E8" s="53">
        <v>1</v>
      </c>
      <c r="F8" s="49" t="s">
        <v>27</v>
      </c>
      <c r="G8" s="50">
        <v>12</v>
      </c>
      <c r="H8" s="53">
        <v>4</v>
      </c>
      <c r="I8" s="52"/>
      <c r="J8" s="50"/>
      <c r="K8" s="51"/>
      <c r="L8" s="50">
        <v>12</v>
      </c>
      <c r="M8" s="53">
        <v>4</v>
      </c>
      <c r="N8" s="87"/>
      <c r="O8" s="88"/>
      <c r="P8" s="89"/>
      <c r="Q8" s="90"/>
      <c r="R8" s="88"/>
      <c r="S8" s="89"/>
      <c r="T8" s="90"/>
      <c r="U8" s="91"/>
      <c r="V8" s="49" t="s">
        <v>58</v>
      </c>
      <c r="W8" s="50">
        <v>0</v>
      </c>
      <c r="X8" s="53">
        <v>6.5</v>
      </c>
    </row>
    <row r="9" spans="1:24" ht="15.75" thickBot="1">
      <c r="A9" s="152"/>
      <c r="B9" s="12" t="s">
        <v>49</v>
      </c>
      <c r="C9" s="63" t="s">
        <v>58</v>
      </c>
      <c r="D9" s="3">
        <v>753</v>
      </c>
      <c r="E9" s="4">
        <v>3</v>
      </c>
      <c r="F9" s="60" t="s">
        <v>25</v>
      </c>
      <c r="G9" s="61">
        <v>33</v>
      </c>
      <c r="H9" s="62">
        <v>1.5</v>
      </c>
      <c r="I9" s="47"/>
      <c r="J9" s="45"/>
      <c r="K9" s="46"/>
      <c r="L9" s="61">
        <v>33</v>
      </c>
      <c r="M9" s="62">
        <v>1.5</v>
      </c>
      <c r="N9" s="83"/>
      <c r="O9" s="84"/>
      <c r="P9" s="85"/>
      <c r="Q9" s="72"/>
      <c r="R9" s="84"/>
      <c r="S9" s="85"/>
      <c r="T9" s="72"/>
      <c r="U9" s="86"/>
      <c r="V9" s="44" t="s">
        <v>53</v>
      </c>
      <c r="W9" s="45">
        <v>0</v>
      </c>
      <c r="X9" s="48">
        <v>6.5</v>
      </c>
    </row>
    <row r="10" spans="1:24">
      <c r="A10" s="151" t="s">
        <v>51</v>
      </c>
      <c r="B10" s="13" t="s">
        <v>2</v>
      </c>
      <c r="C10" s="64" t="s">
        <v>53</v>
      </c>
      <c r="D10" s="9">
        <v>610</v>
      </c>
      <c r="E10" s="10">
        <v>4</v>
      </c>
      <c r="F10" s="49" t="s">
        <v>26</v>
      </c>
      <c r="G10" s="50">
        <v>0</v>
      </c>
      <c r="H10" s="53">
        <v>5</v>
      </c>
      <c r="I10" s="52"/>
      <c r="J10" s="50"/>
      <c r="K10" s="51"/>
      <c r="L10" s="50">
        <v>0</v>
      </c>
      <c r="M10" s="53">
        <v>5</v>
      </c>
      <c r="N10" s="87"/>
      <c r="O10" s="88"/>
      <c r="P10" s="89"/>
      <c r="Q10" s="90"/>
      <c r="R10" s="88"/>
      <c r="S10" s="89"/>
      <c r="T10" s="90"/>
      <c r="U10" s="91"/>
      <c r="V10" s="49" t="s">
        <v>27</v>
      </c>
      <c r="W10" s="50">
        <v>36</v>
      </c>
      <c r="X10" s="53">
        <v>4</v>
      </c>
    </row>
    <row r="11" spans="1:24" ht="15.75" thickBot="1">
      <c r="A11" s="152"/>
      <c r="B11" s="12" t="s">
        <v>3</v>
      </c>
      <c r="C11" s="63" t="s">
        <v>23</v>
      </c>
      <c r="D11" s="3">
        <v>86</v>
      </c>
      <c r="E11" s="4">
        <v>7</v>
      </c>
      <c r="F11" s="60" t="s">
        <v>55</v>
      </c>
      <c r="G11" s="61">
        <v>0</v>
      </c>
      <c r="H11" s="62">
        <v>6</v>
      </c>
      <c r="I11" s="47"/>
      <c r="J11" s="45"/>
      <c r="K11" s="46"/>
      <c r="L11" s="61">
        <v>0</v>
      </c>
      <c r="M11" s="62">
        <v>6</v>
      </c>
      <c r="N11" s="83"/>
      <c r="O11" s="84"/>
      <c r="P11" s="85"/>
      <c r="Q11" s="72"/>
      <c r="R11" s="84"/>
      <c r="S11" s="85"/>
      <c r="T11" s="72"/>
      <c r="U11" s="86"/>
      <c r="V11" s="44" t="s">
        <v>26</v>
      </c>
      <c r="W11" s="45">
        <v>0</v>
      </c>
      <c r="X11" s="48">
        <v>5</v>
      </c>
    </row>
    <row r="12" spans="1:24">
      <c r="A12" s="151" t="s">
        <v>56</v>
      </c>
      <c r="B12" s="13" t="s">
        <v>5</v>
      </c>
      <c r="C12" s="8" t="s">
        <v>38</v>
      </c>
      <c r="D12" s="9">
        <v>533</v>
      </c>
      <c r="E12" s="10">
        <v>6</v>
      </c>
      <c r="F12" s="8" t="s">
        <v>54</v>
      </c>
      <c r="G12" s="9">
        <v>14</v>
      </c>
      <c r="H12" s="10">
        <v>3</v>
      </c>
      <c r="I12" s="52"/>
      <c r="J12" s="50"/>
      <c r="K12" s="51"/>
      <c r="L12" s="9">
        <v>14</v>
      </c>
      <c r="M12" s="10">
        <v>3</v>
      </c>
      <c r="N12" s="87"/>
      <c r="O12" s="88"/>
      <c r="P12" s="89"/>
      <c r="Q12" s="90"/>
      <c r="R12" s="88"/>
      <c r="S12" s="89"/>
      <c r="T12" s="90"/>
      <c r="U12" s="91"/>
      <c r="V12" s="49" t="s">
        <v>77</v>
      </c>
      <c r="W12" s="50">
        <v>229</v>
      </c>
      <c r="X12" s="53">
        <v>2</v>
      </c>
    </row>
    <row r="13" spans="1:24" ht="15.75" thickBot="1">
      <c r="A13" s="152"/>
      <c r="B13" s="12" t="s">
        <v>50</v>
      </c>
      <c r="C13" s="2" t="s">
        <v>29</v>
      </c>
      <c r="D13" s="3">
        <v>568</v>
      </c>
      <c r="E13" s="4">
        <v>5</v>
      </c>
      <c r="F13" s="2" t="s">
        <v>29</v>
      </c>
      <c r="G13" s="3">
        <v>0</v>
      </c>
      <c r="H13" s="4">
        <v>5</v>
      </c>
      <c r="I13" s="47"/>
      <c r="J13" s="45"/>
      <c r="K13" s="46"/>
      <c r="L13" s="3">
        <v>0</v>
      </c>
      <c r="M13" s="4">
        <v>5</v>
      </c>
      <c r="N13" s="83"/>
      <c r="O13" s="84"/>
      <c r="P13" s="85"/>
      <c r="Q13" s="72"/>
      <c r="R13" s="84"/>
      <c r="S13" s="85"/>
      <c r="T13" s="72"/>
      <c r="U13" s="86"/>
      <c r="V13" s="44" t="s">
        <v>25</v>
      </c>
      <c r="W13" s="45">
        <v>173</v>
      </c>
      <c r="X13" s="48">
        <v>2</v>
      </c>
    </row>
    <row r="14" spans="1:24" ht="15" customHeight="1">
      <c r="A14" s="151" t="s">
        <v>45</v>
      </c>
      <c r="B14" s="13" t="s">
        <v>60</v>
      </c>
      <c r="C14" s="65" t="s">
        <v>70</v>
      </c>
      <c r="D14" s="66">
        <v>811</v>
      </c>
      <c r="E14" s="67">
        <v>2</v>
      </c>
      <c r="F14" s="49" t="s">
        <v>59</v>
      </c>
      <c r="G14" s="50">
        <v>0</v>
      </c>
      <c r="H14" s="53">
        <v>5</v>
      </c>
      <c r="I14" s="52"/>
      <c r="J14" s="50"/>
      <c r="K14" s="51"/>
      <c r="L14" s="50">
        <v>0</v>
      </c>
      <c r="M14" s="53">
        <v>5</v>
      </c>
      <c r="N14" s="87"/>
      <c r="O14" s="88"/>
      <c r="P14" s="89"/>
      <c r="Q14" s="90"/>
      <c r="R14" s="88"/>
      <c r="S14" s="89"/>
      <c r="T14" s="90"/>
      <c r="U14" s="91"/>
      <c r="V14" s="49" t="s">
        <v>59</v>
      </c>
      <c r="W14" s="50">
        <v>0</v>
      </c>
      <c r="X14" s="53">
        <v>6.5</v>
      </c>
    </row>
    <row r="15" spans="1:24" ht="15.75" customHeight="1" thickBot="1">
      <c r="A15" s="152"/>
      <c r="B15" s="12" t="s">
        <v>57</v>
      </c>
      <c r="C15" s="44" t="s">
        <v>71</v>
      </c>
      <c r="D15" s="45">
        <v>979</v>
      </c>
      <c r="E15" s="48">
        <v>3</v>
      </c>
      <c r="F15" s="44" t="s">
        <v>54</v>
      </c>
      <c r="G15" s="45">
        <v>0</v>
      </c>
      <c r="H15" s="48">
        <v>6</v>
      </c>
      <c r="I15" s="47"/>
      <c r="J15" s="45"/>
      <c r="K15" s="46"/>
      <c r="L15" s="45">
        <v>0</v>
      </c>
      <c r="M15" s="48">
        <v>6</v>
      </c>
      <c r="N15" s="83"/>
      <c r="O15" s="84"/>
      <c r="P15" s="85"/>
      <c r="Q15" s="72"/>
      <c r="R15" s="84"/>
      <c r="S15" s="85"/>
      <c r="T15" s="72"/>
      <c r="U15" s="86"/>
      <c r="V15" s="44" t="s">
        <v>55</v>
      </c>
      <c r="W15" s="45">
        <v>0</v>
      </c>
      <c r="X15" s="48">
        <v>6.5</v>
      </c>
    </row>
    <row r="16" spans="1:24" ht="15.75" customHeight="1">
      <c r="A16" s="151" t="s">
        <v>52</v>
      </c>
      <c r="B16" s="13" t="s">
        <v>61</v>
      </c>
      <c r="C16" s="8" t="s">
        <v>74</v>
      </c>
      <c r="D16" s="9">
        <v>1096</v>
      </c>
      <c r="E16" s="10">
        <v>2</v>
      </c>
      <c r="F16" s="8" t="s">
        <v>54</v>
      </c>
      <c r="G16" s="9">
        <v>0</v>
      </c>
      <c r="H16" s="10">
        <v>6</v>
      </c>
      <c r="I16" s="52"/>
      <c r="J16" s="50"/>
      <c r="K16" s="51"/>
      <c r="L16" s="9">
        <v>0</v>
      </c>
      <c r="M16" s="10">
        <v>6</v>
      </c>
      <c r="N16" s="87"/>
      <c r="O16" s="88"/>
      <c r="P16" s="89"/>
      <c r="Q16" s="90"/>
      <c r="R16" s="88"/>
      <c r="S16" s="89"/>
      <c r="T16" s="90"/>
      <c r="U16" s="91"/>
      <c r="V16" s="49" t="s">
        <v>29</v>
      </c>
      <c r="W16" s="50">
        <v>72</v>
      </c>
      <c r="X16" s="53">
        <v>4</v>
      </c>
    </row>
    <row r="17" spans="1:24" ht="15" customHeight="1" thickBot="1">
      <c r="A17" s="152"/>
      <c r="B17" s="12" t="s">
        <v>62</v>
      </c>
      <c r="C17" s="63" t="s">
        <v>69</v>
      </c>
      <c r="D17" s="3">
        <v>895</v>
      </c>
      <c r="E17" s="4">
        <v>1</v>
      </c>
      <c r="F17" s="2" t="s">
        <v>23</v>
      </c>
      <c r="G17" s="3">
        <v>0</v>
      </c>
      <c r="H17" s="4">
        <v>5</v>
      </c>
      <c r="I17" s="47"/>
      <c r="J17" s="45"/>
      <c r="K17" s="46"/>
      <c r="L17" s="3">
        <v>0</v>
      </c>
      <c r="M17" s="4">
        <v>5</v>
      </c>
      <c r="N17" s="83"/>
      <c r="O17" s="84"/>
      <c r="P17" s="85"/>
      <c r="Q17" s="72"/>
      <c r="R17" s="84"/>
      <c r="S17" s="85"/>
      <c r="T17" s="72"/>
      <c r="U17" s="86"/>
      <c r="V17" s="44" t="s">
        <v>28</v>
      </c>
      <c r="W17" s="45">
        <v>24</v>
      </c>
      <c r="X17" s="48">
        <v>5</v>
      </c>
    </row>
    <row r="18" spans="1:24" ht="15.75" customHeight="1">
      <c r="A18" s="151" t="s">
        <v>42</v>
      </c>
      <c r="B18" s="13" t="s">
        <v>39</v>
      </c>
      <c r="C18" s="8" t="s">
        <v>24</v>
      </c>
      <c r="D18" s="9">
        <v>453</v>
      </c>
      <c r="E18" s="10">
        <v>6</v>
      </c>
      <c r="F18" s="8" t="s">
        <v>54</v>
      </c>
      <c r="G18" s="9">
        <v>31</v>
      </c>
      <c r="H18" s="10">
        <v>2</v>
      </c>
      <c r="I18" s="52"/>
      <c r="J18" s="50"/>
      <c r="K18" s="51"/>
      <c r="L18" s="9">
        <v>31</v>
      </c>
      <c r="M18" s="10">
        <v>2</v>
      </c>
      <c r="N18" s="87"/>
      <c r="O18" s="88"/>
      <c r="P18" s="89"/>
      <c r="Q18" s="90"/>
      <c r="R18" s="88"/>
      <c r="S18" s="89"/>
      <c r="T18" s="90"/>
      <c r="U18" s="91"/>
      <c r="V18" s="49" t="s">
        <v>79</v>
      </c>
      <c r="W18" s="50">
        <v>202</v>
      </c>
      <c r="X18" s="53">
        <v>3</v>
      </c>
    </row>
    <row r="19" spans="1:24" ht="15.75" customHeight="1" thickBot="1">
      <c r="A19" s="152"/>
      <c r="B19" s="12" t="s">
        <v>40</v>
      </c>
      <c r="C19" s="2" t="s">
        <v>28</v>
      </c>
      <c r="D19" s="3">
        <v>536</v>
      </c>
      <c r="E19" s="4">
        <v>5</v>
      </c>
      <c r="F19" s="2" t="s">
        <v>58</v>
      </c>
      <c r="G19" s="3">
        <v>0</v>
      </c>
      <c r="H19" s="4">
        <v>5</v>
      </c>
      <c r="I19" s="47"/>
      <c r="J19" s="45"/>
      <c r="K19" s="46"/>
      <c r="L19" s="3">
        <v>0</v>
      </c>
      <c r="M19" s="4">
        <v>5</v>
      </c>
      <c r="N19" s="83"/>
      <c r="O19" s="84"/>
      <c r="P19" s="85"/>
      <c r="Q19" s="72"/>
      <c r="R19" s="84"/>
      <c r="S19" s="85"/>
      <c r="T19" s="72"/>
      <c r="U19" s="86"/>
      <c r="V19" s="44" t="s">
        <v>23</v>
      </c>
      <c r="W19" s="45">
        <v>436</v>
      </c>
      <c r="X19" s="48">
        <v>1</v>
      </c>
    </row>
    <row r="20" spans="1:24">
      <c r="E20" s="1"/>
      <c r="G20" s="1"/>
    </row>
    <row r="21" spans="1:24">
      <c r="A21" s="59"/>
    </row>
    <row r="22" spans="1:24" ht="15" customHeight="1">
      <c r="A22" s="26"/>
      <c r="B22" s="26"/>
      <c r="C22" s="26"/>
      <c r="D22" s="26"/>
      <c r="U22" s="1"/>
    </row>
    <row r="23" spans="1:24" ht="15" customHeight="1">
      <c r="A23" s="26"/>
      <c r="B23" s="26"/>
      <c r="C23" s="26"/>
      <c r="D23" s="26"/>
    </row>
    <row r="24" spans="1:24" ht="15" customHeight="1">
      <c r="A24" s="26"/>
      <c r="B24" s="26"/>
      <c r="C24" s="26"/>
      <c r="D24" s="26"/>
    </row>
    <row r="25" spans="1:24" ht="1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24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24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24" ht="16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24" ht="15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24" ht="1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24" ht="15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24" ht="1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5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5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5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5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</sheetData>
  <mergeCells count="22">
    <mergeCell ref="V4:X4"/>
    <mergeCell ref="V3:X3"/>
    <mergeCell ref="V2:X2"/>
    <mergeCell ref="N2:U2"/>
    <mergeCell ref="N3:U3"/>
    <mergeCell ref="N4:P4"/>
    <mergeCell ref="Q4:S4"/>
    <mergeCell ref="T4:U4"/>
    <mergeCell ref="A16:A17"/>
    <mergeCell ref="A18:A19"/>
    <mergeCell ref="C4:E4"/>
    <mergeCell ref="C3:E3"/>
    <mergeCell ref="F4:M4"/>
    <mergeCell ref="A8:A9"/>
    <mergeCell ref="A14:A15"/>
    <mergeCell ref="A12:A13"/>
    <mergeCell ref="A10:A11"/>
    <mergeCell ref="A2:B4"/>
    <mergeCell ref="A6:A7"/>
    <mergeCell ref="C2:E2"/>
    <mergeCell ref="F2:M2"/>
    <mergeCell ref="F3:M3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C33" sqref="C33"/>
    </sheetView>
  </sheetViews>
  <sheetFormatPr defaultRowHeight="15"/>
  <cols>
    <col min="1" max="1" width="27.5703125" customWidth="1"/>
    <col min="2" max="2" width="26.5703125" customWidth="1"/>
  </cols>
  <sheetData>
    <row r="1" spans="1:13" ht="15.75" thickBot="1"/>
    <row r="2" spans="1:13" ht="15.75" thickBot="1">
      <c r="A2" s="176" t="s">
        <v>22</v>
      </c>
      <c r="B2" s="177"/>
      <c r="C2" s="181" t="s">
        <v>31</v>
      </c>
      <c r="D2" s="182"/>
      <c r="E2" s="181" t="s">
        <v>32</v>
      </c>
      <c r="F2" s="182"/>
      <c r="G2" s="183" t="s">
        <v>76</v>
      </c>
      <c r="H2" s="184"/>
      <c r="I2" s="181" t="s">
        <v>33</v>
      </c>
      <c r="J2" s="185"/>
      <c r="K2" s="178" t="s">
        <v>17</v>
      </c>
      <c r="L2" s="179"/>
      <c r="M2" s="180"/>
    </row>
    <row r="3" spans="1:13" ht="15.75" customHeight="1" thickBot="1">
      <c r="A3" s="32" t="s">
        <v>21</v>
      </c>
      <c r="B3" s="36" t="s">
        <v>20</v>
      </c>
      <c r="C3" s="33" t="s">
        <v>7</v>
      </c>
      <c r="D3" s="34" t="s">
        <v>35</v>
      </c>
      <c r="E3" s="33" t="s">
        <v>7</v>
      </c>
      <c r="F3" s="34" t="s">
        <v>35</v>
      </c>
      <c r="G3" s="68" t="s">
        <v>7</v>
      </c>
      <c r="H3" s="69" t="s">
        <v>35</v>
      </c>
      <c r="I3" s="33" t="s">
        <v>7</v>
      </c>
      <c r="J3" s="35" t="s">
        <v>35</v>
      </c>
      <c r="K3" s="98" t="s">
        <v>7</v>
      </c>
      <c r="L3" s="98" t="s">
        <v>35</v>
      </c>
      <c r="M3" s="99" t="s">
        <v>34</v>
      </c>
    </row>
    <row r="4" spans="1:13" ht="16.5" customHeight="1" thickTop="1">
      <c r="A4" s="97" t="s">
        <v>0</v>
      </c>
      <c r="B4" s="37" t="s">
        <v>48</v>
      </c>
      <c r="C4" s="204">
        <v>695</v>
      </c>
      <c r="D4" s="205">
        <v>4</v>
      </c>
      <c r="E4" s="56">
        <v>33</v>
      </c>
      <c r="F4" s="186">
        <v>1.5</v>
      </c>
      <c r="G4" s="70"/>
      <c r="H4" s="190"/>
      <c r="I4" s="56">
        <v>254</v>
      </c>
      <c r="J4" s="192">
        <v>1</v>
      </c>
      <c r="K4" s="202">
        <f>C4+E4+G4+I4</f>
        <v>982</v>
      </c>
      <c r="L4" s="202">
        <f>D4+F4+H4+J4</f>
        <v>6.5</v>
      </c>
      <c r="M4" s="199">
        <v>1</v>
      </c>
    </row>
    <row r="5" spans="1:13" ht="15.75" customHeight="1">
      <c r="A5" s="54" t="s">
        <v>40</v>
      </c>
      <c r="B5" s="38" t="s">
        <v>73</v>
      </c>
      <c r="C5" s="57">
        <v>536</v>
      </c>
      <c r="D5" s="187">
        <v>5</v>
      </c>
      <c r="E5" s="94">
        <v>0</v>
      </c>
      <c r="F5" s="187">
        <v>5</v>
      </c>
      <c r="G5" s="71"/>
      <c r="H5" s="191"/>
      <c r="I5" s="58">
        <v>436</v>
      </c>
      <c r="J5" s="193">
        <v>1</v>
      </c>
      <c r="K5" s="202">
        <f>C5+E5+G5+I5</f>
        <v>972</v>
      </c>
      <c r="L5" s="202">
        <f>D5+F5+H5+J5</f>
        <v>11</v>
      </c>
      <c r="M5" s="200">
        <v>2</v>
      </c>
    </row>
    <row r="6" spans="1:13" ht="15.75" customHeight="1">
      <c r="A6" s="54" t="s">
        <v>62</v>
      </c>
      <c r="B6" s="38" t="s">
        <v>80</v>
      </c>
      <c r="C6" s="55">
        <v>895</v>
      </c>
      <c r="D6" s="186">
        <v>1</v>
      </c>
      <c r="E6" s="58">
        <v>0</v>
      </c>
      <c r="F6" s="187">
        <v>5</v>
      </c>
      <c r="G6" s="71"/>
      <c r="H6" s="191"/>
      <c r="I6" s="58">
        <v>24</v>
      </c>
      <c r="J6" s="193">
        <v>5</v>
      </c>
      <c r="K6" s="202">
        <f>C6+E6+G6+I6</f>
        <v>919</v>
      </c>
      <c r="L6" s="202">
        <f>D6+F6+H6+J6</f>
        <v>11</v>
      </c>
      <c r="M6" s="200">
        <v>3</v>
      </c>
    </row>
    <row r="7" spans="1:13" ht="15.75" customHeight="1">
      <c r="A7" s="54" t="s">
        <v>49</v>
      </c>
      <c r="B7" s="38" t="s">
        <v>36</v>
      </c>
      <c r="C7" s="57">
        <v>753</v>
      </c>
      <c r="D7" s="187">
        <v>3</v>
      </c>
      <c r="E7" s="58">
        <v>33</v>
      </c>
      <c r="F7" s="187">
        <v>1.5</v>
      </c>
      <c r="G7" s="71"/>
      <c r="H7" s="191"/>
      <c r="I7" s="58">
        <v>0</v>
      </c>
      <c r="J7" s="193">
        <v>6.5</v>
      </c>
      <c r="K7" s="202">
        <f>C7+E7+G7+I7</f>
        <v>786</v>
      </c>
      <c r="L7" s="202">
        <f>D7+F7+H7+J7</f>
        <v>11</v>
      </c>
      <c r="M7" s="200">
        <v>4</v>
      </c>
    </row>
    <row r="8" spans="1:13" ht="15.75" customHeight="1">
      <c r="A8" s="31" t="s">
        <v>5</v>
      </c>
      <c r="B8" s="38" t="s">
        <v>56</v>
      </c>
      <c r="C8" s="57">
        <v>533</v>
      </c>
      <c r="D8" s="187">
        <v>6</v>
      </c>
      <c r="E8" s="58">
        <v>14</v>
      </c>
      <c r="F8" s="187">
        <v>3</v>
      </c>
      <c r="G8" s="71"/>
      <c r="H8" s="191"/>
      <c r="I8" s="58">
        <v>229</v>
      </c>
      <c r="J8" s="193">
        <v>2</v>
      </c>
      <c r="K8" s="202">
        <f>C8+E8+G8+I8</f>
        <v>776</v>
      </c>
      <c r="L8" s="202">
        <f>D8+F8+H8+J8</f>
        <v>11</v>
      </c>
      <c r="M8" s="200">
        <v>5</v>
      </c>
    </row>
    <row r="9" spans="1:13" ht="15.75" customHeight="1">
      <c r="A9" s="54" t="s">
        <v>39</v>
      </c>
      <c r="B9" s="38" t="s">
        <v>73</v>
      </c>
      <c r="C9" s="57">
        <v>453</v>
      </c>
      <c r="D9" s="187">
        <v>6</v>
      </c>
      <c r="E9" s="58">
        <v>31</v>
      </c>
      <c r="F9" s="187">
        <v>2</v>
      </c>
      <c r="G9" s="71"/>
      <c r="H9" s="191"/>
      <c r="I9" s="58">
        <v>202</v>
      </c>
      <c r="J9" s="193">
        <v>3</v>
      </c>
      <c r="K9" s="202">
        <f>C9+E9+G9+I9</f>
        <v>686</v>
      </c>
      <c r="L9" s="202">
        <f>D9+F9+H9+J9</f>
        <v>11</v>
      </c>
      <c r="M9" s="200">
        <v>6</v>
      </c>
    </row>
    <row r="10" spans="1:13" ht="15.75" customHeight="1">
      <c r="A10" s="54" t="s">
        <v>1</v>
      </c>
      <c r="B10" s="38" t="s">
        <v>48</v>
      </c>
      <c r="C10" s="197">
        <v>277</v>
      </c>
      <c r="D10" s="198">
        <v>7</v>
      </c>
      <c r="E10" s="58">
        <v>39</v>
      </c>
      <c r="F10" s="187">
        <v>1</v>
      </c>
      <c r="G10" s="71"/>
      <c r="H10" s="191"/>
      <c r="I10" s="58">
        <v>81</v>
      </c>
      <c r="J10" s="193">
        <v>3</v>
      </c>
      <c r="K10" s="202">
        <f>C10+E10+G10+I10</f>
        <v>397</v>
      </c>
      <c r="L10" s="202">
        <f>D10+F10+H10+J10</f>
        <v>11</v>
      </c>
      <c r="M10" s="200">
        <v>7</v>
      </c>
    </row>
    <row r="11" spans="1:13" ht="15.75" customHeight="1">
      <c r="A11" s="54" t="s">
        <v>37</v>
      </c>
      <c r="B11" s="38" t="s">
        <v>36</v>
      </c>
      <c r="C11" s="57">
        <v>1388</v>
      </c>
      <c r="D11" s="187">
        <v>1</v>
      </c>
      <c r="E11" s="58">
        <v>12</v>
      </c>
      <c r="F11" s="187">
        <v>4</v>
      </c>
      <c r="G11" s="71"/>
      <c r="H11" s="191"/>
      <c r="I11" s="58">
        <v>0</v>
      </c>
      <c r="J11" s="193">
        <v>6.5</v>
      </c>
      <c r="K11" s="202">
        <f>C11+E11+G11+I11</f>
        <v>1400</v>
      </c>
      <c r="L11" s="202">
        <f>D11+F11+H11+J11</f>
        <v>11.5</v>
      </c>
      <c r="M11" s="200">
        <v>8</v>
      </c>
    </row>
    <row r="12" spans="1:13" ht="15.75" customHeight="1">
      <c r="A12" s="195" t="s">
        <v>61</v>
      </c>
      <c r="B12" s="38" t="s">
        <v>80</v>
      </c>
      <c r="C12" s="57">
        <v>1096</v>
      </c>
      <c r="D12" s="187">
        <v>2</v>
      </c>
      <c r="E12" s="58">
        <v>0</v>
      </c>
      <c r="F12" s="187">
        <v>6</v>
      </c>
      <c r="G12" s="71"/>
      <c r="H12" s="191"/>
      <c r="I12" s="58">
        <v>72</v>
      </c>
      <c r="J12" s="193">
        <v>4</v>
      </c>
      <c r="K12" s="202">
        <f>C12+E12+G12+I12</f>
        <v>1168</v>
      </c>
      <c r="L12" s="202">
        <f>D12+F12+H12+J12</f>
        <v>12</v>
      </c>
      <c r="M12" s="200">
        <v>9</v>
      </c>
    </row>
    <row r="13" spans="1:13" ht="15.75" customHeight="1">
      <c r="A13" s="31" t="s">
        <v>4</v>
      </c>
      <c r="B13" s="96" t="s">
        <v>72</v>
      </c>
      <c r="C13" s="95">
        <v>568</v>
      </c>
      <c r="D13" s="188">
        <v>5</v>
      </c>
      <c r="E13" s="58">
        <v>0</v>
      </c>
      <c r="F13" s="187">
        <v>5</v>
      </c>
      <c r="G13" s="71"/>
      <c r="H13" s="191"/>
      <c r="I13" s="58">
        <v>173</v>
      </c>
      <c r="J13" s="193">
        <v>2</v>
      </c>
      <c r="K13" s="202">
        <f>C13+E13+G13+I13</f>
        <v>741</v>
      </c>
      <c r="L13" s="202">
        <f>D13+F13+H13+J13</f>
        <v>12</v>
      </c>
      <c r="M13" s="200">
        <v>10</v>
      </c>
    </row>
    <row r="14" spans="1:13" ht="15.75">
      <c r="A14" s="97" t="s">
        <v>2</v>
      </c>
      <c r="B14" s="38" t="s">
        <v>43</v>
      </c>
      <c r="C14" s="57">
        <v>610</v>
      </c>
      <c r="D14" s="189">
        <v>4</v>
      </c>
      <c r="E14" s="94">
        <v>0</v>
      </c>
      <c r="F14" s="187">
        <v>5</v>
      </c>
      <c r="G14" s="71"/>
      <c r="H14" s="191"/>
      <c r="I14" s="58">
        <v>36</v>
      </c>
      <c r="J14" s="193">
        <v>4</v>
      </c>
      <c r="K14" s="202">
        <f>C14+E14+G14+I14</f>
        <v>646</v>
      </c>
      <c r="L14" s="202">
        <f>D14+F14+H14+J14</f>
        <v>13</v>
      </c>
      <c r="M14" s="200">
        <v>11</v>
      </c>
    </row>
    <row r="15" spans="1:13" ht="15.75">
      <c r="A15" s="54" t="s">
        <v>60</v>
      </c>
      <c r="B15" s="38" t="s">
        <v>45</v>
      </c>
      <c r="C15" s="55">
        <v>811</v>
      </c>
      <c r="D15" s="186">
        <v>2</v>
      </c>
      <c r="E15" s="58">
        <v>0</v>
      </c>
      <c r="F15" s="187">
        <v>5</v>
      </c>
      <c r="G15" s="71"/>
      <c r="H15" s="191"/>
      <c r="I15" s="58">
        <v>0</v>
      </c>
      <c r="J15" s="193">
        <v>6.5</v>
      </c>
      <c r="K15" s="202">
        <f>C15+E15+G15+I15</f>
        <v>811</v>
      </c>
      <c r="L15" s="202">
        <f>D15+F15+H15+J15</f>
        <v>13.5</v>
      </c>
      <c r="M15" s="200">
        <v>12</v>
      </c>
    </row>
    <row r="16" spans="1:13" ht="15.75">
      <c r="A16" s="54" t="s">
        <v>57</v>
      </c>
      <c r="B16" s="207" t="s">
        <v>45</v>
      </c>
      <c r="C16" s="57">
        <v>973</v>
      </c>
      <c r="D16" s="187">
        <v>3</v>
      </c>
      <c r="E16" s="58">
        <v>0</v>
      </c>
      <c r="F16" s="187">
        <v>6</v>
      </c>
      <c r="G16" s="71"/>
      <c r="H16" s="191"/>
      <c r="I16" s="58">
        <v>0</v>
      </c>
      <c r="J16" s="193">
        <v>6.5</v>
      </c>
      <c r="K16" s="202">
        <f>C16+E16+G16+I16</f>
        <v>973</v>
      </c>
      <c r="L16" s="202">
        <f>D16+F16+H16+J16</f>
        <v>15.5</v>
      </c>
      <c r="M16" s="200">
        <v>13</v>
      </c>
    </row>
    <row r="17" spans="1:13" ht="16.5" thickBot="1">
      <c r="A17" s="206" t="s">
        <v>3</v>
      </c>
      <c r="B17" s="208" t="s">
        <v>43</v>
      </c>
      <c r="C17" s="196">
        <v>86</v>
      </c>
      <c r="D17" s="46">
        <v>7</v>
      </c>
      <c r="E17" s="47">
        <v>0</v>
      </c>
      <c r="F17" s="46">
        <v>6</v>
      </c>
      <c r="G17" s="72"/>
      <c r="H17" s="85"/>
      <c r="I17" s="47">
        <v>0</v>
      </c>
      <c r="J17" s="194">
        <v>5</v>
      </c>
      <c r="K17" s="203">
        <f>C17+E17+G17+I17</f>
        <v>86</v>
      </c>
      <c r="L17" s="203">
        <f>D17+F17+H17+J17</f>
        <v>18</v>
      </c>
      <c r="M17" s="201">
        <v>14</v>
      </c>
    </row>
  </sheetData>
  <autoFilter ref="L3:L13">
    <sortState ref="A4:M17">
      <sortCondition ref="L3:L13"/>
    </sortState>
  </autoFilter>
  <sortState ref="A4:M17">
    <sortCondition ref="M4"/>
  </sortState>
  <mergeCells count="6">
    <mergeCell ref="A2:B2"/>
    <mergeCell ref="K2:M2"/>
    <mergeCell ref="C2:D2"/>
    <mergeCell ref="E2:F2"/>
    <mergeCell ref="G2:H2"/>
    <mergeCell ref="I2:J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Celkové výsledky</vt:lpstr>
      <vt:lpstr>Výsledky jednotlivých závodů</vt:lpstr>
      <vt:lpstr>Výsledky jednotlivců</vt:lpstr>
      <vt:lpstr>'Výsledky jednotlivých závodů'!Oblast_tisku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</dc:creator>
  <cp:lastModifiedBy>Matěj Kos</cp:lastModifiedBy>
  <cp:lastPrinted>2010-10-10T11:13:41Z</cp:lastPrinted>
  <dcterms:created xsi:type="dcterms:W3CDTF">2010-03-04T15:21:47Z</dcterms:created>
  <dcterms:modified xsi:type="dcterms:W3CDTF">2014-01-08T21:59:28Z</dcterms:modified>
</cp:coreProperties>
</file>